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91c80a5af1d62960/Desktop/ONG africanpeop/"/>
    </mc:Choice>
  </mc:AlternateContent>
  <xr:revisionPtr revIDLastSave="150" documentId="8_{ED52C929-5DC3-4E13-83A7-145FAD352ABA}" xr6:coauthVersionLast="47" xr6:coauthVersionMax="47" xr10:uidLastSave="{01834D75-8061-493B-8F26-6C569982AB69}"/>
  <bookViews>
    <workbookView xWindow="-108" yWindow="-108" windowWidth="23256" windowHeight="12456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E35" i="1"/>
  <c r="E41" i="1" s="1"/>
  <c r="E43" i="1" s="1"/>
  <c r="F53" i="2" l="1"/>
  <c r="F40" i="2"/>
  <c r="E40" i="2" l="1"/>
  <c r="F15" i="2"/>
  <c r="F50" i="2" s="1"/>
  <c r="F51" i="2" s="1"/>
  <c r="C49" i="2"/>
  <c r="C50" i="2" s="1"/>
  <c r="C40" i="2"/>
  <c r="C24" i="2"/>
  <c r="C15" i="2"/>
  <c r="E15" i="2"/>
  <c r="B49" i="2"/>
  <c r="B40" i="2"/>
  <c r="B24" i="2"/>
  <c r="B15" i="2"/>
  <c r="B50" i="2" l="1"/>
  <c r="E50" i="2"/>
  <c r="E51" i="2" s="1"/>
  <c r="E53" i="2" l="1"/>
  <c r="E50" i="1" l="1"/>
  <c r="D17" i="1"/>
  <c r="G40" i="1"/>
  <c r="G35" i="1"/>
  <c r="H17" i="1"/>
  <c r="G41" i="1" l="1"/>
  <c r="G43" i="1" s="1"/>
  <c r="F49" i="1" s="1"/>
  <c r="F50" i="1" s="1"/>
  <c r="H18" i="1"/>
</calcChain>
</file>

<file path=xl/sharedStrings.xml><?xml version="1.0" encoding="utf-8"?>
<sst xmlns="http://schemas.openxmlformats.org/spreadsheetml/2006/main" count="167" uniqueCount="125">
  <si>
    <t xml:space="preserve">INCASSI </t>
  </si>
  <si>
    <t>PAGAMENTI</t>
  </si>
  <si>
    <t xml:space="preserve">FONDI LIQUIDI INIZIO ANNO </t>
  </si>
  <si>
    <t>VERSAMENTO CONTANTI</t>
  </si>
  <si>
    <t xml:space="preserve">PRELIEVO CONTANTI </t>
  </si>
  <si>
    <t>ALTRI INCASSI</t>
  </si>
  <si>
    <t xml:space="preserve">FORNITORI SERVIZI </t>
  </si>
  <si>
    <t>FORNITORI BENI</t>
  </si>
  <si>
    <t>COMMISSIONI BANCARIE</t>
  </si>
  <si>
    <t xml:space="preserve">ONERI BANCARI </t>
  </si>
  <si>
    <t>INTERESSI PASSIVI BANC.</t>
  </si>
  <si>
    <t>IMPOSTA BOLLO</t>
  </si>
  <si>
    <t>MARCHE DA BOLLO</t>
  </si>
  <si>
    <t>ONERI POSTALI</t>
  </si>
  <si>
    <t xml:space="preserve">TOTALE INCASSI </t>
  </si>
  <si>
    <t>TOTALE PAGAMENTI</t>
  </si>
  <si>
    <t xml:space="preserve">FONDI LIQUIDI A FINE ANNO </t>
  </si>
  <si>
    <t xml:space="preserve">LEGENDA: </t>
  </si>
  <si>
    <r>
      <rPr>
        <b/>
        <sz val="9"/>
        <color theme="1"/>
        <rFont val="Calibri"/>
        <family val="2"/>
        <scheme val="minor"/>
      </rPr>
      <t>raccolta fondi</t>
    </r>
    <r>
      <rPr>
        <sz val="9"/>
        <color theme="1"/>
        <rFont val="Calibri"/>
        <family val="2"/>
        <scheme val="minor"/>
      </rPr>
      <t xml:space="preserve">: versamento contanti </t>
    </r>
  </si>
  <si>
    <r>
      <rPr>
        <b/>
        <sz val="9"/>
        <color theme="1"/>
        <rFont val="Calibri"/>
        <family val="2"/>
        <scheme val="minor"/>
      </rPr>
      <t>attività tipiche</t>
    </r>
    <r>
      <rPr>
        <sz val="9"/>
        <color theme="1"/>
        <rFont val="Calibri"/>
        <family val="2"/>
        <scheme val="minor"/>
      </rPr>
      <t>:  prelievo contanti, fornitori servizi, fornitori beni.</t>
    </r>
  </si>
  <si>
    <r>
      <rPr>
        <b/>
        <sz val="9"/>
        <color theme="1"/>
        <rFont val="Calibri"/>
        <family val="2"/>
        <scheme val="minor"/>
      </rPr>
      <t>altri pagamenti</t>
    </r>
    <r>
      <rPr>
        <sz val="9"/>
        <color theme="1"/>
        <rFont val="Calibri"/>
        <family val="2"/>
        <scheme val="minor"/>
      </rPr>
      <t xml:space="preserve">: commissioni bancarie, oneri bancari, interessi passivi bancari, imposta bollo, </t>
    </r>
  </si>
  <si>
    <t>RENDICONTO DEGLI INCASSI, DEI PAGAMENTI E SITUAZIONE PATRIMONIALE</t>
  </si>
  <si>
    <r>
      <rPr>
        <b/>
        <sz val="9"/>
        <color theme="1"/>
        <rFont val="Calibri"/>
        <family val="2"/>
        <scheme val="minor"/>
      </rPr>
      <t>SEZIONE A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Incassi e pagamenti</t>
    </r>
  </si>
  <si>
    <r>
      <rPr>
        <b/>
        <sz val="9"/>
        <color theme="1"/>
        <rFont val="Calibri"/>
        <family val="2"/>
        <scheme val="minor"/>
      </rPr>
      <t>A1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incassi della gestione </t>
    </r>
  </si>
  <si>
    <t xml:space="preserve">RACCOLTA FONDI: </t>
  </si>
  <si>
    <t xml:space="preserve">ALTRI INCASSI </t>
  </si>
  <si>
    <r>
      <rPr>
        <b/>
        <sz val="9"/>
        <color theme="1"/>
        <rFont val="Calibri"/>
        <family val="2"/>
        <scheme val="minor"/>
      </rPr>
      <t>A3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totale incassi</t>
    </r>
    <r>
      <rPr>
        <sz val="9"/>
        <color theme="1"/>
        <rFont val="Calibri"/>
        <family val="2"/>
        <scheme val="minor"/>
      </rPr>
      <t xml:space="preserve"> </t>
    </r>
  </si>
  <si>
    <r>
      <rPr>
        <b/>
        <sz val="9"/>
        <color theme="1"/>
        <rFont val="Calibri"/>
        <family val="2"/>
        <scheme val="minor"/>
      </rPr>
      <t>A4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pagamenti della gestione</t>
    </r>
  </si>
  <si>
    <t xml:space="preserve">ATTIVITA' TIPICHE </t>
  </si>
  <si>
    <t>ATTIVITA' ACCESSORIE</t>
  </si>
  <si>
    <t>ALTRI PAGAMENTI</t>
  </si>
  <si>
    <r>
      <rPr>
        <b/>
        <sz val="9"/>
        <color theme="1"/>
        <rFont val="Calibri"/>
        <family val="2"/>
        <scheme val="minor"/>
      </rPr>
      <t>A6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totale pagamenti</t>
    </r>
  </si>
  <si>
    <t xml:space="preserve">DIFFERENZA INCASSI PAGAMENTI </t>
  </si>
  <si>
    <r>
      <rPr>
        <b/>
        <sz val="9"/>
        <color theme="1"/>
        <rFont val="Calibri"/>
        <family val="2"/>
        <scheme val="minor"/>
      </rPr>
      <t>A7</t>
    </r>
    <r>
      <rPr>
        <sz val="9"/>
        <color theme="1"/>
        <rFont val="Calibri"/>
        <family val="2"/>
        <scheme val="minor"/>
      </rPr>
      <t xml:space="preserve">  </t>
    </r>
    <r>
      <rPr>
        <sz val="8"/>
        <color theme="1"/>
        <rFont val="Calibri"/>
        <family val="2"/>
        <scheme val="minor"/>
      </rPr>
      <t>fondi liquidi iniziali</t>
    </r>
  </si>
  <si>
    <r>
      <rPr>
        <b/>
        <sz val="9"/>
        <color theme="1"/>
        <rFont val="Calibri"/>
        <family val="2"/>
        <scheme val="minor"/>
      </rPr>
      <t>A8</t>
    </r>
    <r>
      <rPr>
        <sz val="9"/>
        <color theme="1"/>
        <rFont val="Calibri"/>
        <family val="2"/>
        <scheme val="minor"/>
      </rPr>
      <t xml:space="preserve"> fondi liquidi a fine anno 2018</t>
    </r>
  </si>
  <si>
    <r>
      <rPr>
        <b/>
        <sz val="9"/>
        <color theme="1"/>
        <rFont val="Calibri"/>
        <family val="2"/>
        <scheme val="minor"/>
      </rPr>
      <t>SEZIONE B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situazione attività e passività </t>
    </r>
  </si>
  <si>
    <t xml:space="preserve">Categorie </t>
  </si>
  <si>
    <r>
      <rPr>
        <b/>
        <sz val="9"/>
        <color theme="1"/>
        <rFont val="Calibri"/>
        <family val="2"/>
        <scheme val="minor"/>
      </rPr>
      <t>B1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fondi liquidi </t>
    </r>
  </si>
  <si>
    <t xml:space="preserve">dotazioni iniziali </t>
  </si>
  <si>
    <t xml:space="preserve">differenza Incassi pagamenti </t>
  </si>
  <si>
    <r>
      <rPr>
        <b/>
        <sz val="9"/>
        <color theme="1"/>
        <rFont val="Calibri"/>
        <family val="2"/>
        <scheme val="minor"/>
      </rPr>
      <t>TOTALE</t>
    </r>
    <r>
      <rPr>
        <sz val="9"/>
        <color theme="1"/>
        <rFont val="Calibri"/>
        <family val="2"/>
        <scheme val="minor"/>
      </rPr>
      <t xml:space="preserve"> fondi liquidi fine anno 2018</t>
    </r>
  </si>
  <si>
    <t>USCITE</t>
  </si>
  <si>
    <t>es. 2021</t>
  </si>
  <si>
    <t>ENTRATE</t>
  </si>
  <si>
    <t>A) Uscite da attività di interesse generale</t>
  </si>
  <si>
    <t>A) Entrate da attività di interesse generale</t>
  </si>
  <si>
    <t xml:space="preserve">1) Entrate da quote associative e apporti dei fondatori </t>
  </si>
  <si>
    <t>1) materie prime, sussidiarie di consumo e di merci</t>
  </si>
  <si>
    <t>2) Entrate dagli associati per attività mutuali</t>
  </si>
  <si>
    <t>2) servizi</t>
  </si>
  <si>
    <t xml:space="preserve">3) Entrate per prestazioni e cessioni ad associati e fondatori </t>
  </si>
  <si>
    <t>4) Erogazioni liberali</t>
  </si>
  <si>
    <t>3) godimento beni di terzi</t>
  </si>
  <si>
    <t>5) Entrate del 5 per mille</t>
  </si>
  <si>
    <t>4) personale</t>
  </si>
  <si>
    <t xml:space="preserve">6) Contributi da soggetti privati </t>
  </si>
  <si>
    <t xml:space="preserve">7) Entrate per prestazioni e cessioni a terzi </t>
  </si>
  <si>
    <t>5) uscite diverse di gestione</t>
  </si>
  <si>
    <t>8) Contributi da enti pubblici</t>
  </si>
  <si>
    <t>9) Entrate da contratti con enti pubblici</t>
  </si>
  <si>
    <t xml:space="preserve">10) Altre entrate </t>
  </si>
  <si>
    <t>TOTALE</t>
  </si>
  <si>
    <t xml:space="preserve">B) Uscite da attività diverse </t>
  </si>
  <si>
    <t xml:space="preserve">B) Entrate da attività diverse </t>
  </si>
  <si>
    <t>1) Entrate per prestazioni e cessioni ad associati e fondatori</t>
  </si>
  <si>
    <t>2) Contributi da soggetti privati</t>
  </si>
  <si>
    <t xml:space="preserve">3) Entrate per prestazioni e cessioni a terzi </t>
  </si>
  <si>
    <t>4) Contributi da enti pubblici</t>
  </si>
  <si>
    <t>5) entrate da contratti con enti pubblici</t>
  </si>
  <si>
    <t xml:space="preserve">6) Altre entrate </t>
  </si>
  <si>
    <t>C) Uscite da attività di raccolta fondi</t>
  </si>
  <si>
    <t>C) Entrate da attività di raccolta fondi</t>
  </si>
  <si>
    <t xml:space="preserve">1) Uscite per raccolte fondi abituali </t>
  </si>
  <si>
    <t xml:space="preserve">1) Entrate per raccolte fondi abituali </t>
  </si>
  <si>
    <t>2) Uscite per raccolte fondi occasionali</t>
  </si>
  <si>
    <t>2) Entrate per raccolte fondi occasionali</t>
  </si>
  <si>
    <t>3) Altre uscite</t>
  </si>
  <si>
    <t>3) Altre entrate</t>
  </si>
  <si>
    <t>D) Uscite da attività finanziarie e patrimoniali</t>
  </si>
  <si>
    <t>D) Entrate da attività finanziarie e patrimoniali</t>
  </si>
  <si>
    <t>1) Su rapporti bancari</t>
  </si>
  <si>
    <t>1) Da rapporti bancari</t>
  </si>
  <si>
    <t>2) Su investimenti finanziari</t>
  </si>
  <si>
    <t>2) Da investimenti finanziari</t>
  </si>
  <si>
    <t>3) Su patrimonio edilizio</t>
  </si>
  <si>
    <t>3) Da patrimonio edilizio</t>
  </si>
  <si>
    <t>4) Su altri beni patrimoniali</t>
  </si>
  <si>
    <t>4) Da altri beni patrimoniali</t>
  </si>
  <si>
    <t>5) Altre uscite</t>
  </si>
  <si>
    <t>5) Altre entrate</t>
  </si>
  <si>
    <t>E) Uscite di supporto generale</t>
  </si>
  <si>
    <t>E) Entrate di supporto generale</t>
  </si>
  <si>
    <t>1) entrate da distacco del personale</t>
  </si>
  <si>
    <t>2) altre entrate di supporto generale</t>
  </si>
  <si>
    <t xml:space="preserve">Totale uscite della gestione </t>
  </si>
  <si>
    <t xml:space="preserve">Totale entrate della gestione </t>
  </si>
  <si>
    <t>Avanzo/Disavanzo d'esercizio prima delle imposte</t>
  </si>
  <si>
    <t>Imposte</t>
  </si>
  <si>
    <t>Avanzo/disavanzo d'esercizio prima di investimenti e disinvestimenti patrimoniali e finanziamenti</t>
  </si>
  <si>
    <t>Uscite da investimenti in immobilizzazioni o da deflussi di capitale di terzi</t>
  </si>
  <si>
    <t>Entrate da disinvestimenti in immobilizzazioni o da flussi di capitale di terzi</t>
  </si>
  <si>
    <t>1) Investimenti in immobilizzazioni interenti alle attività di interesse generale</t>
  </si>
  <si>
    <t>1) Disinvestimenti di immobilizzazioni interenti alle attività di interesse generale</t>
  </si>
  <si>
    <t>2) Investimenti in immobilizzazioni inerenti alle attività diverse</t>
  </si>
  <si>
    <t>2) Disinvestimenti di immobilizzazioni inerenti alle attività diverse</t>
  </si>
  <si>
    <t>3) investimenti in attività finanziarie e patrimoniali</t>
  </si>
  <si>
    <t>3) disinvestimenti di attività finanziarie e patrimoniali</t>
  </si>
  <si>
    <t xml:space="preserve">4) Rimborso di finanziamenti per quota capitale e di prestiti </t>
  </si>
  <si>
    <t>4) Ricevimento di finanziamenti e di prestiti</t>
  </si>
  <si>
    <t>Avanzo/disavanzo da entrate e uscite per investimenti e disinvestimenti patrimoniali e finanziamenti</t>
  </si>
  <si>
    <t>Avanzo/disavanzo complessivo</t>
  </si>
  <si>
    <t xml:space="preserve">CASSA E BANCA </t>
  </si>
  <si>
    <t>Cassa</t>
  </si>
  <si>
    <t>Depositi bancari e postali</t>
  </si>
  <si>
    <t>Costi e proventi figurativi</t>
  </si>
  <si>
    <t>Costi figurativi</t>
  </si>
  <si>
    <t xml:space="preserve">Proventi figurativi </t>
  </si>
  <si>
    <t xml:space="preserve">1) da attività di interesse generale </t>
  </si>
  <si>
    <t xml:space="preserve">2) da attività diverse </t>
  </si>
  <si>
    <t>es. 2022</t>
  </si>
  <si>
    <t>Bilancio AFRICANPEOPLE ONG - 2022</t>
  </si>
  <si>
    <t xml:space="preserve">SERVIZI EDITORIALI </t>
  </si>
  <si>
    <r>
      <t xml:space="preserve">altri incassi: </t>
    </r>
    <r>
      <rPr>
        <sz val="9"/>
        <color theme="1"/>
        <rFont val="Calibri"/>
        <family val="2"/>
        <scheme val="minor"/>
      </rPr>
      <t>interessi attivi bancari</t>
    </r>
    <r>
      <rPr>
        <b/>
        <sz val="9"/>
        <color theme="1"/>
        <rFont val="Calibri"/>
        <family val="2"/>
        <scheme val="minor"/>
      </rPr>
      <t xml:space="preserve"> e storno costi bancari</t>
    </r>
  </si>
  <si>
    <t>marche da bollo, oneri postali.</t>
  </si>
  <si>
    <r>
      <t>attività accessorie:</t>
    </r>
    <r>
      <rPr>
        <sz val="9"/>
        <color theme="1"/>
        <rFont val="Calibri"/>
        <family val="2"/>
        <scheme val="minor"/>
      </rPr>
      <t xml:space="preserve"> servizi editoriali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</si>
</sst>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1" xfId="0" applyFont="1" applyBorder="1"/>
    <xf numFmtId="0" fontId="2" fillId="0" borderId="0" xfId="0" applyFont="1"/>
    <xf numFmtId="4" fontId="3" fillId="0" borderId="4" xfId="0" applyNumberFormat="1" applyFont="1" applyBorder="1"/>
    <xf numFmtId="0" fontId="0" fillId="0" borderId="5" xfId="0" applyBorder="1"/>
    <xf numFmtId="0" fontId="2" fillId="0" borderId="6" xfId="0" applyFont="1" applyBorder="1"/>
    <xf numFmtId="164" fontId="2" fillId="0" borderId="0" xfId="0" applyNumberFormat="1" applyFont="1"/>
    <xf numFmtId="4" fontId="2" fillId="0" borderId="4" xfId="0" applyNumberFormat="1" applyFont="1" applyBorder="1"/>
    <xf numFmtId="4" fontId="2" fillId="0" borderId="0" xfId="0" applyNumberFormat="1" applyFont="1"/>
    <xf numFmtId="0" fontId="2" fillId="0" borderId="7" xfId="0" applyFont="1" applyBorder="1"/>
    <xf numFmtId="0" fontId="0" fillId="0" borderId="7" xfId="0" applyBorder="1"/>
    <xf numFmtId="4" fontId="2" fillId="0" borderId="5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9" xfId="0" applyBorder="1"/>
    <xf numFmtId="4" fontId="2" fillId="0" borderId="10" xfId="0" applyNumberFormat="1" applyFont="1" applyBorder="1"/>
    <xf numFmtId="4" fontId="3" fillId="0" borderId="10" xfId="0" applyNumberFormat="1" applyFont="1" applyBorder="1"/>
    <xf numFmtId="0" fontId="0" fillId="0" borderId="0" xfId="0" applyAlignment="1">
      <alignment wrapText="1"/>
    </xf>
    <xf numFmtId="0" fontId="3" fillId="0" borderId="0" xfId="0" applyFont="1"/>
    <xf numFmtId="4" fontId="2" fillId="0" borderId="1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4" fontId="2" fillId="0" borderId="6" xfId="0" applyNumberFormat="1" applyFont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4" fontId="2" fillId="0" borderId="8" xfId="0" applyNumberFormat="1" applyFont="1" applyBorder="1"/>
    <xf numFmtId="4" fontId="3" fillId="0" borderId="14" xfId="0" applyNumberFormat="1" applyFont="1" applyBorder="1"/>
    <xf numFmtId="4" fontId="0" fillId="0" borderId="0" xfId="0" applyNumberFormat="1"/>
    <xf numFmtId="0" fontId="4" fillId="0" borderId="7" xfId="0" applyFont="1" applyBorder="1"/>
    <xf numFmtId="4" fontId="2" fillId="0" borderId="7" xfId="0" applyNumberFormat="1" applyFont="1" applyBorder="1"/>
    <xf numFmtId="0" fontId="4" fillId="0" borderId="0" xfId="0" applyFont="1"/>
    <xf numFmtId="4" fontId="2" fillId="0" borderId="9" xfId="0" applyNumberFormat="1" applyFont="1" applyBorder="1"/>
    <xf numFmtId="4" fontId="3" fillId="0" borderId="15" xfId="0" applyNumberFormat="1" applyFont="1" applyBorder="1"/>
    <xf numFmtId="0" fontId="2" fillId="0" borderId="0" xfId="0" applyFont="1" applyAlignment="1">
      <alignment wrapText="1"/>
    </xf>
    <xf numFmtId="0" fontId="5" fillId="0" borderId="1" xfId="0" applyFont="1" applyBorder="1"/>
    <xf numFmtId="0" fontId="5" fillId="0" borderId="15" xfId="0" applyFont="1" applyBorder="1"/>
    <xf numFmtId="0" fontId="5" fillId="0" borderId="7" xfId="0" applyFont="1" applyBorder="1"/>
    <xf numFmtId="0" fontId="5" fillId="0" borderId="6" xfId="0" applyFont="1" applyBorder="1" applyAlignment="1">
      <alignment wrapText="1"/>
    </xf>
    <xf numFmtId="0" fontId="4" fillId="0" borderId="15" xfId="0" applyFont="1" applyBorder="1" applyAlignment="1">
      <alignment wrapText="1"/>
    </xf>
    <xf numFmtId="4" fontId="4" fillId="0" borderId="15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0" fontId="4" fillId="0" borderId="15" xfId="0" applyFont="1" applyBorder="1"/>
    <xf numFmtId="4" fontId="4" fillId="0" borderId="15" xfId="0" applyNumberFormat="1" applyFont="1" applyBorder="1"/>
    <xf numFmtId="0" fontId="4" fillId="0" borderId="6" xfId="0" applyFont="1" applyBorder="1"/>
    <xf numFmtId="0" fontId="4" fillId="0" borderId="0" xfId="0" applyFont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6" xfId="0" applyFont="1" applyBorder="1" applyAlignment="1">
      <alignment horizontal="right"/>
    </xf>
    <xf numFmtId="4" fontId="5" fillId="0" borderId="15" xfId="0" applyNumberFormat="1" applyFont="1" applyBorder="1"/>
    <xf numFmtId="0" fontId="5" fillId="0" borderId="0" xfId="0" applyFont="1" applyAlignment="1">
      <alignment horizontal="right"/>
    </xf>
    <xf numFmtId="4" fontId="4" fillId="0" borderId="0" xfId="0" applyNumberFormat="1" applyFont="1"/>
    <xf numFmtId="0" fontId="4" fillId="0" borderId="0" xfId="0" applyFont="1" applyAlignment="1">
      <alignment horizontal="right" wrapText="1"/>
    </xf>
    <xf numFmtId="0" fontId="4" fillId="0" borderId="8" xfId="0" applyFont="1" applyBorder="1"/>
    <xf numFmtId="0" fontId="4" fillId="0" borderId="9" xfId="0" applyFont="1" applyBorder="1"/>
    <xf numFmtId="4" fontId="4" fillId="0" borderId="9" xfId="0" applyNumberFormat="1" applyFont="1" applyBorder="1"/>
    <xf numFmtId="0" fontId="4" fillId="0" borderId="9" xfId="0" applyFont="1" applyBorder="1" applyAlignment="1">
      <alignment wrapText="1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5" fillId="0" borderId="15" xfId="0" applyFont="1" applyBorder="1" applyAlignment="1">
      <alignment wrapText="1"/>
    </xf>
    <xf numFmtId="0" fontId="4" fillId="0" borderId="15" xfId="0" applyFont="1" applyBorder="1" applyAlignment="1">
      <alignment horizontal="right"/>
    </xf>
    <xf numFmtId="0" fontId="4" fillId="0" borderId="15" xfId="0" applyFont="1" applyBorder="1" applyAlignment="1">
      <alignment horizontal="right" wrapText="1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3" fillId="0" borderId="0" xfId="0" applyFont="1"/>
    <xf numFmtId="0" fontId="4" fillId="0" borderId="16" xfId="0" applyFont="1" applyBorder="1"/>
    <xf numFmtId="0" fontId="0" fillId="0" borderId="2" xfId="0" applyBorder="1"/>
    <xf numFmtId="0" fontId="0" fillId="0" borderId="3" xfId="0" applyBorder="1"/>
    <xf numFmtId="0" fontId="4" fillId="0" borderId="15" xfId="0" applyFont="1" applyBorder="1"/>
    <xf numFmtId="0" fontId="5" fillId="0" borderId="15" xfId="0" applyFont="1" applyBorder="1"/>
    <xf numFmtId="4" fontId="4" fillId="0" borderId="0" xfId="0" applyNumberFormat="1" applyFont="1" applyBorder="1"/>
    <xf numFmtId="0" fontId="4" fillId="0" borderId="0" xfId="0" applyFont="1" applyBorder="1"/>
    <xf numFmtId="4" fontId="4" fillId="0" borderId="11" xfId="0" applyNumberFormat="1" applyFont="1" applyBorder="1"/>
    <xf numFmtId="0" fontId="4" fillId="0" borderId="7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15" xfId="0" applyFont="1" applyFill="1" applyBorder="1"/>
    <xf numFmtId="4" fontId="4" fillId="0" borderId="3" xfId="0" applyNumberFormat="1" applyFont="1" applyBorder="1"/>
    <xf numFmtId="0" fontId="4" fillId="0" borderId="1" xfId="0" applyFont="1" applyBorder="1"/>
    <xf numFmtId="0" fontId="0" fillId="0" borderId="7" xfId="0" applyBorder="1"/>
    <xf numFmtId="0" fontId="0" fillId="0" borderId="5" xfId="0" applyBorder="1"/>
    <xf numFmtId="0" fontId="5" fillId="0" borderId="11" xfId="0" applyFont="1" applyBorder="1"/>
    <xf numFmtId="0" fontId="4" fillId="0" borderId="8" xfId="0" applyFont="1" applyBorder="1"/>
    <xf numFmtId="0" fontId="0" fillId="0" borderId="9" xfId="0" applyBorder="1"/>
    <xf numFmtId="0" fontId="0" fillId="0" borderId="10" xfId="0" applyBorder="1"/>
    <xf numFmtId="0" fontId="5" fillId="0" borderId="14" xfId="0" applyFont="1" applyBorder="1"/>
    <xf numFmtId="0" fontId="4" fillId="0" borderId="7" xfId="0" applyFont="1" applyBorder="1"/>
    <xf numFmtId="0" fontId="4" fillId="2" borderId="7" xfId="0" applyFont="1" applyFill="1" applyBorder="1"/>
    <xf numFmtId="0" fontId="4" fillId="0" borderId="2" xfId="0" applyFont="1" applyBorder="1"/>
    <xf numFmtId="4" fontId="5" fillId="0" borderId="11" xfId="0" applyNumberFormat="1" applyFont="1" applyBorder="1"/>
    <xf numFmtId="4" fontId="5" fillId="0" borderId="5" xfId="0" applyNumberFormat="1" applyFont="1" applyBorder="1"/>
    <xf numFmtId="4" fontId="4" fillId="0" borderId="4" xfId="0" applyNumberFormat="1" applyFont="1" applyBorder="1"/>
    <xf numFmtId="4" fontId="4" fillId="0" borderId="1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0" borderId="9" xfId="0" applyFont="1" applyBorder="1"/>
    <xf numFmtId="4" fontId="5" fillId="0" borderId="15" xfId="0" applyNumberFormat="1" applyFont="1" applyBorder="1" applyAlignment="1">
      <alignment wrapText="1"/>
    </xf>
    <xf numFmtId="4" fontId="4" fillId="0" borderId="11" xfId="0" applyNumberFormat="1" applyFont="1" applyBorder="1" applyAlignment="1">
      <alignment wrapText="1"/>
    </xf>
    <xf numFmtId="4" fontId="5" fillId="0" borderId="14" xfId="0" applyNumberFormat="1" applyFont="1" applyBorder="1" applyAlignment="1">
      <alignment wrapText="1"/>
    </xf>
    <xf numFmtId="4" fontId="4" fillId="0" borderId="7" xfId="0" applyNumberFormat="1" applyFont="1" applyBorder="1" applyAlignment="1">
      <alignment wrapText="1"/>
    </xf>
    <xf numFmtId="4" fontId="4" fillId="0" borderId="9" xfId="0" applyNumberFormat="1" applyFont="1" applyBorder="1" applyAlignment="1">
      <alignment wrapText="1"/>
    </xf>
    <xf numFmtId="4" fontId="5" fillId="0" borderId="14" xfId="0" applyNumberFormat="1" applyFont="1" applyBorder="1"/>
    <xf numFmtId="4" fontId="4" fillId="0" borderId="7" xfId="0" applyNumberFormat="1" applyFont="1" applyBorder="1"/>
    <xf numFmtId="4" fontId="4" fillId="0" borderId="2" xfId="0" applyNumberFormat="1" applyFont="1" applyBorder="1"/>
    <xf numFmtId="4" fontId="4" fillId="0" borderId="4" xfId="0" applyNumberFormat="1" applyFont="1" applyBorder="1" applyAlignment="1">
      <alignment wrapText="1"/>
    </xf>
    <xf numFmtId="0" fontId="2" fillId="0" borderId="16" xfId="0" applyFont="1" applyBorder="1"/>
    <xf numFmtId="4" fontId="2" fillId="0" borderId="15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workbookViewId="0">
      <selection activeCell="J51" sqref="J51"/>
    </sheetView>
  </sheetViews>
  <sheetFormatPr defaultRowHeight="14.4" x14ac:dyDescent="0.3"/>
  <sheetData>
    <row r="1" spans="1:10" x14ac:dyDescent="0.3">
      <c r="C1" s="64" t="s">
        <v>120</v>
      </c>
      <c r="D1" s="64"/>
      <c r="E1" s="64"/>
      <c r="F1" s="64"/>
      <c r="G1" s="64"/>
      <c r="H1" s="64"/>
      <c r="I1" s="64"/>
      <c r="J1" s="64"/>
    </row>
    <row r="4" spans="1:10" x14ac:dyDescent="0.3">
      <c r="A4" s="65" t="s">
        <v>0</v>
      </c>
      <c r="B4" s="66"/>
      <c r="C4" s="66"/>
      <c r="D4" s="67"/>
      <c r="E4" s="66" t="s">
        <v>1</v>
      </c>
      <c r="F4" s="66"/>
      <c r="G4" s="66"/>
      <c r="H4" s="67"/>
    </row>
    <row r="5" spans="1:10" x14ac:dyDescent="0.3">
      <c r="A5" s="1" t="s">
        <v>2</v>
      </c>
      <c r="B5" s="2"/>
      <c r="C5" s="2"/>
      <c r="D5" s="3">
        <v>1018.29</v>
      </c>
      <c r="H5" s="4"/>
    </row>
    <row r="6" spans="1:10" x14ac:dyDescent="0.3">
      <c r="A6" s="5" t="s">
        <v>3</v>
      </c>
      <c r="B6" s="2"/>
      <c r="C6" s="6"/>
      <c r="D6" s="7">
        <v>2959.68</v>
      </c>
      <c r="E6" s="2" t="s">
        <v>4</v>
      </c>
      <c r="H6" s="7">
        <v>117.06</v>
      </c>
    </row>
    <row r="7" spans="1:10" x14ac:dyDescent="0.3">
      <c r="A7" s="5" t="s">
        <v>5</v>
      </c>
      <c r="B7" s="2"/>
      <c r="D7" s="7">
        <v>4.3899999999999997</v>
      </c>
      <c r="E7" s="2" t="s">
        <v>6</v>
      </c>
      <c r="H7" s="108">
        <v>1479.54</v>
      </c>
    </row>
    <row r="8" spans="1:10" x14ac:dyDescent="0.3">
      <c r="A8" s="5"/>
      <c r="B8" s="2"/>
      <c r="D8" s="7"/>
      <c r="E8" s="2" t="s">
        <v>7</v>
      </c>
      <c r="H8" s="108">
        <v>284</v>
      </c>
    </row>
    <row r="9" spans="1:10" x14ac:dyDescent="0.3">
      <c r="A9" s="5"/>
      <c r="B9" s="2"/>
      <c r="D9" s="7"/>
      <c r="E9" s="2" t="s">
        <v>8</v>
      </c>
      <c r="H9" s="7">
        <v>9</v>
      </c>
    </row>
    <row r="10" spans="1:10" x14ac:dyDescent="0.3">
      <c r="A10" s="5"/>
      <c r="B10" s="2"/>
      <c r="D10" s="7"/>
      <c r="E10" s="2" t="s">
        <v>9</v>
      </c>
      <c r="H10" s="7">
        <v>804</v>
      </c>
    </row>
    <row r="11" spans="1:10" x14ac:dyDescent="0.3">
      <c r="A11" s="5"/>
      <c r="B11" s="2"/>
      <c r="D11" s="7"/>
      <c r="E11" s="2" t="s">
        <v>10</v>
      </c>
      <c r="H11" s="7">
        <v>7.0000000000000007E-2</v>
      </c>
    </row>
    <row r="12" spans="1:10" x14ac:dyDescent="0.3">
      <c r="A12" s="5"/>
      <c r="B12" s="2"/>
      <c r="D12" s="8"/>
      <c r="E12" s="5" t="s">
        <v>11</v>
      </c>
      <c r="H12" s="7">
        <v>120.95</v>
      </c>
    </row>
    <row r="13" spans="1:10" x14ac:dyDescent="0.3">
      <c r="A13" s="5"/>
      <c r="B13" s="2"/>
      <c r="D13" s="7"/>
      <c r="E13" s="2" t="s">
        <v>12</v>
      </c>
      <c r="H13" s="7">
        <v>0</v>
      </c>
    </row>
    <row r="14" spans="1:10" x14ac:dyDescent="0.3">
      <c r="A14" s="5"/>
      <c r="B14" s="2"/>
      <c r="D14" s="7"/>
      <c r="E14" s="2" t="s">
        <v>13</v>
      </c>
      <c r="H14" s="7">
        <v>36</v>
      </c>
    </row>
    <row r="15" spans="1:10" x14ac:dyDescent="0.3">
      <c r="A15" s="5"/>
      <c r="B15" s="2"/>
      <c r="D15" s="7"/>
      <c r="E15" s="2" t="s">
        <v>121</v>
      </c>
      <c r="H15" s="7">
        <v>855</v>
      </c>
    </row>
    <row r="16" spans="1:10" x14ac:dyDescent="0.3">
      <c r="A16" s="5"/>
      <c r="B16" s="2"/>
      <c r="D16" s="7"/>
      <c r="E16" s="2"/>
      <c r="H16" s="7"/>
    </row>
    <row r="17" spans="1:8" x14ac:dyDescent="0.3">
      <c r="A17" s="1" t="s">
        <v>14</v>
      </c>
      <c r="B17" s="9"/>
      <c r="C17" s="10"/>
      <c r="D17" s="11">
        <f>SUM(D5:D12)</f>
        <v>3982.3599999999997</v>
      </c>
      <c r="E17" s="9" t="s">
        <v>15</v>
      </c>
      <c r="F17" s="10"/>
      <c r="G17" s="10"/>
      <c r="H17" s="11">
        <f>SUM(H6:H16)</f>
        <v>3705.62</v>
      </c>
    </row>
    <row r="18" spans="1:8" x14ac:dyDescent="0.3">
      <c r="A18" s="12"/>
      <c r="B18" s="13"/>
      <c r="C18" s="14"/>
      <c r="D18" s="15"/>
      <c r="E18" s="13" t="s">
        <v>16</v>
      </c>
      <c r="F18" s="14"/>
      <c r="G18" s="14"/>
      <c r="H18" s="16">
        <f>D17-H17</f>
        <v>276.73999999999978</v>
      </c>
    </row>
    <row r="20" spans="1:8" x14ac:dyDescent="0.3">
      <c r="A20" s="17"/>
      <c r="B20" s="17"/>
      <c r="C20" s="17"/>
      <c r="D20" s="17"/>
      <c r="E20" s="17"/>
      <c r="F20" s="17"/>
      <c r="G20" s="17"/>
      <c r="H20" s="17"/>
    </row>
    <row r="21" spans="1:8" x14ac:dyDescent="0.3">
      <c r="A21" s="2" t="s">
        <v>17</v>
      </c>
      <c r="B21" s="2"/>
      <c r="C21" s="2"/>
      <c r="D21" s="2"/>
      <c r="E21" s="2"/>
      <c r="F21" s="2"/>
      <c r="G21" s="2"/>
      <c r="H21" s="2"/>
    </row>
    <row r="22" spans="1:8" x14ac:dyDescent="0.3">
      <c r="A22" s="68" t="s">
        <v>18</v>
      </c>
      <c r="B22" s="68"/>
      <c r="C22" s="68"/>
      <c r="D22" s="68"/>
      <c r="E22" s="68"/>
      <c r="F22" s="68"/>
      <c r="G22" s="68"/>
      <c r="H22" s="68"/>
    </row>
    <row r="23" spans="1:8" x14ac:dyDescent="0.3">
      <c r="A23" s="69" t="s">
        <v>122</v>
      </c>
      <c r="B23" s="69"/>
      <c r="C23" s="69"/>
      <c r="D23" s="69"/>
      <c r="E23" s="69"/>
      <c r="F23" s="69"/>
      <c r="G23" s="69"/>
      <c r="H23" s="69"/>
    </row>
    <row r="24" spans="1:8" x14ac:dyDescent="0.3">
      <c r="A24" s="68" t="s">
        <v>19</v>
      </c>
      <c r="B24" s="68"/>
      <c r="C24" s="68"/>
      <c r="D24" s="68"/>
      <c r="E24" s="68"/>
      <c r="F24" s="68"/>
      <c r="G24" s="2"/>
      <c r="H24" s="2"/>
    </row>
    <row r="25" spans="1:8" x14ac:dyDescent="0.3">
      <c r="A25" s="18" t="s">
        <v>124</v>
      </c>
      <c r="B25" s="2"/>
      <c r="C25" s="2"/>
      <c r="D25" s="2"/>
      <c r="E25" s="2"/>
      <c r="F25" s="2"/>
      <c r="G25" s="2"/>
      <c r="H25" s="2"/>
    </row>
    <row r="26" spans="1:8" x14ac:dyDescent="0.3">
      <c r="A26" s="68" t="s">
        <v>20</v>
      </c>
      <c r="B26" s="68"/>
      <c r="C26" s="68"/>
      <c r="D26" s="68"/>
      <c r="E26" s="68"/>
      <c r="F26" s="68"/>
      <c r="G26" s="68"/>
      <c r="H26" s="68"/>
    </row>
    <row r="27" spans="1:8" x14ac:dyDescent="0.3">
      <c r="A27" s="2" t="s">
        <v>123</v>
      </c>
      <c r="B27" s="2"/>
      <c r="C27" s="2"/>
      <c r="D27" s="2"/>
      <c r="E27" s="2"/>
      <c r="F27" s="2"/>
      <c r="G27" s="2"/>
      <c r="H27" s="2"/>
    </row>
    <row r="28" spans="1:8" x14ac:dyDescent="0.3">
      <c r="A28" s="2"/>
      <c r="B28" s="2"/>
      <c r="C28" s="2"/>
      <c r="D28" s="2"/>
      <c r="E28" s="2"/>
      <c r="F28" s="2"/>
      <c r="G28" s="2"/>
      <c r="H28" s="2"/>
    </row>
    <row r="29" spans="1:8" x14ac:dyDescent="0.3">
      <c r="A29" s="18" t="s">
        <v>21</v>
      </c>
      <c r="B29" s="2"/>
      <c r="C29" s="2"/>
      <c r="D29" s="2"/>
      <c r="E29" s="2"/>
      <c r="F29" s="2"/>
      <c r="G29" s="2"/>
      <c r="H29" s="2"/>
    </row>
    <row r="30" spans="1:8" x14ac:dyDescent="0.3">
      <c r="A30" s="2"/>
      <c r="B30" s="2"/>
      <c r="C30" s="2"/>
      <c r="D30" s="2"/>
      <c r="E30" s="2"/>
      <c r="F30" s="2"/>
      <c r="G30" s="2"/>
      <c r="H30" s="2"/>
    </row>
    <row r="31" spans="1:8" x14ac:dyDescent="0.3">
      <c r="A31" s="2" t="s">
        <v>22</v>
      </c>
      <c r="B31" s="2"/>
      <c r="C31" s="2"/>
      <c r="D31" s="62">
        <v>2021</v>
      </c>
      <c r="E31" s="63"/>
      <c r="F31" s="62">
        <v>2022</v>
      </c>
      <c r="G31" s="63"/>
      <c r="H31" s="2"/>
    </row>
    <row r="32" spans="1:8" x14ac:dyDescent="0.3">
      <c r="A32" s="1" t="s">
        <v>23</v>
      </c>
      <c r="B32" s="9"/>
      <c r="C32" s="9"/>
      <c r="D32" s="19"/>
      <c r="E32" s="20"/>
      <c r="F32" s="19"/>
      <c r="G32" s="20"/>
      <c r="H32" s="2"/>
    </row>
    <row r="33" spans="1:8" x14ac:dyDescent="0.3">
      <c r="A33" s="5" t="s">
        <v>24</v>
      </c>
      <c r="B33" s="2"/>
      <c r="C33" s="2"/>
      <c r="D33" s="22">
        <v>4805.82</v>
      </c>
      <c r="E33" s="21"/>
      <c r="F33" s="22">
        <v>2959.68</v>
      </c>
      <c r="G33" s="21"/>
      <c r="H33" s="2"/>
    </row>
    <row r="34" spans="1:8" ht="15" thickBot="1" x14ac:dyDescent="0.35">
      <c r="A34" s="5" t="s">
        <v>25</v>
      </c>
      <c r="B34" s="2"/>
      <c r="C34" s="2"/>
      <c r="D34" s="23">
        <v>0.04</v>
      </c>
      <c r="E34" s="21"/>
      <c r="F34" s="23">
        <v>4.3899999999999997</v>
      </c>
      <c r="G34" s="21"/>
      <c r="H34" s="2"/>
    </row>
    <row r="35" spans="1:8" ht="15" thickTop="1" x14ac:dyDescent="0.3">
      <c r="A35" s="5" t="s">
        <v>26</v>
      </c>
      <c r="B35" s="2"/>
      <c r="C35" s="2"/>
      <c r="D35" s="22"/>
      <c r="E35" s="21">
        <f>SUM(D33+D34)</f>
        <v>4805.8599999999997</v>
      </c>
      <c r="F35" s="22"/>
      <c r="G35" s="21">
        <f>SUM(F33+F34)</f>
        <v>2964.0699999999997</v>
      </c>
      <c r="H35" s="2"/>
    </row>
    <row r="36" spans="1:8" x14ac:dyDescent="0.3">
      <c r="A36" s="5" t="s">
        <v>27</v>
      </c>
      <c r="B36" s="2"/>
      <c r="C36" s="2"/>
      <c r="D36" s="22"/>
      <c r="E36" s="21"/>
      <c r="F36" s="22"/>
      <c r="G36" s="21"/>
      <c r="H36" s="2"/>
    </row>
    <row r="37" spans="1:8" x14ac:dyDescent="0.3">
      <c r="A37" s="5" t="s">
        <v>28</v>
      </c>
      <c r="B37" s="2"/>
      <c r="C37" s="2"/>
      <c r="D37" s="22">
        <v>2202.65</v>
      </c>
      <c r="E37" s="21"/>
      <c r="F37" s="22">
        <v>1880.6</v>
      </c>
      <c r="G37" s="21"/>
      <c r="H37" s="2"/>
    </row>
    <row r="38" spans="1:8" x14ac:dyDescent="0.3">
      <c r="A38" s="5" t="s">
        <v>29</v>
      </c>
      <c r="B38" s="2"/>
      <c r="C38" s="2"/>
      <c r="D38" s="22">
        <v>1250</v>
      </c>
      <c r="E38" s="21"/>
      <c r="F38" s="22">
        <v>855</v>
      </c>
      <c r="G38" s="21"/>
      <c r="H38" s="2"/>
    </row>
    <row r="39" spans="1:8" ht="15" thickBot="1" x14ac:dyDescent="0.35">
      <c r="A39" s="5" t="s">
        <v>30</v>
      </c>
      <c r="B39" s="2"/>
      <c r="C39" s="2"/>
      <c r="D39" s="23">
        <v>970.38</v>
      </c>
      <c r="E39" s="21"/>
      <c r="F39" s="23">
        <v>970.02</v>
      </c>
      <c r="G39" s="21"/>
      <c r="H39" s="2"/>
    </row>
    <row r="40" spans="1:8" ht="15" thickTop="1" x14ac:dyDescent="0.3">
      <c r="A40" s="5" t="s">
        <v>31</v>
      </c>
      <c r="B40" s="2"/>
      <c r="C40" s="2"/>
      <c r="D40" s="22"/>
      <c r="E40" s="21">
        <f>D37+D38+D39</f>
        <v>4423.03</v>
      </c>
      <c r="F40" s="22"/>
      <c r="G40" s="21">
        <f>F37+F38+F39</f>
        <v>3705.62</v>
      </c>
      <c r="H40" s="2"/>
    </row>
    <row r="41" spans="1:8" x14ac:dyDescent="0.3">
      <c r="A41" s="5" t="s">
        <v>32</v>
      </c>
      <c r="B41" s="2"/>
      <c r="C41" s="8"/>
      <c r="D41" s="22"/>
      <c r="E41" s="21">
        <f>SUM(E35-E40)</f>
        <v>382.82999999999993</v>
      </c>
      <c r="F41" s="22"/>
      <c r="G41" s="21">
        <f>SUM(G35-G40)</f>
        <v>-741.55000000000018</v>
      </c>
      <c r="H41" s="2"/>
    </row>
    <row r="42" spans="1:8" x14ac:dyDescent="0.3">
      <c r="A42" s="5" t="s">
        <v>33</v>
      </c>
      <c r="B42" s="2"/>
      <c r="C42" s="2"/>
      <c r="D42" s="22"/>
      <c r="E42" s="24">
        <v>635.46</v>
      </c>
      <c r="F42" s="22"/>
      <c r="G42" s="24">
        <v>1018.29</v>
      </c>
      <c r="H42" s="2"/>
    </row>
    <row r="43" spans="1:8" x14ac:dyDescent="0.3">
      <c r="A43" s="12" t="s">
        <v>34</v>
      </c>
      <c r="B43" s="13"/>
      <c r="C43" s="13"/>
      <c r="D43" s="25"/>
      <c r="E43" s="26">
        <f>SUM(E41:E42)</f>
        <v>1018.29</v>
      </c>
      <c r="F43" s="25"/>
      <c r="G43" s="26">
        <f>SUM(G41:G42)</f>
        <v>276.73999999999978</v>
      </c>
      <c r="H43" s="2"/>
    </row>
    <row r="44" spans="1:8" x14ac:dyDescent="0.3">
      <c r="A44" s="2"/>
      <c r="B44" s="2"/>
      <c r="C44" s="2"/>
      <c r="D44" s="2"/>
      <c r="E44" s="8"/>
      <c r="F44" s="8"/>
      <c r="G44" s="8"/>
      <c r="H44" s="2"/>
    </row>
    <row r="45" spans="1:8" x14ac:dyDescent="0.3">
      <c r="A45" s="2" t="s">
        <v>35</v>
      </c>
      <c r="E45" s="8"/>
      <c r="F45" s="27"/>
      <c r="G45" s="27"/>
    </row>
    <row r="46" spans="1:8" x14ac:dyDescent="0.3">
      <c r="A46" s="2" t="s">
        <v>36</v>
      </c>
      <c r="B46" s="2"/>
      <c r="C46" s="2"/>
      <c r="E46" s="8"/>
      <c r="F46" s="27"/>
      <c r="G46" s="27"/>
    </row>
    <row r="47" spans="1:8" x14ac:dyDescent="0.3">
      <c r="A47" s="2" t="s">
        <v>37</v>
      </c>
      <c r="B47" s="2"/>
      <c r="C47" s="2"/>
      <c r="E47" s="2">
        <v>2021</v>
      </c>
      <c r="F47" s="2">
        <v>2022</v>
      </c>
    </row>
    <row r="48" spans="1:8" x14ac:dyDescent="0.3">
      <c r="A48" s="1"/>
      <c r="B48" s="28" t="s">
        <v>38</v>
      </c>
      <c r="C48" s="9"/>
      <c r="D48" s="29"/>
      <c r="E48" s="109">
        <v>635.46</v>
      </c>
      <c r="F48" s="110">
        <v>1018.29</v>
      </c>
    </row>
    <row r="49" spans="1:6" x14ac:dyDescent="0.3">
      <c r="A49" s="5"/>
      <c r="B49" s="30" t="s">
        <v>39</v>
      </c>
      <c r="C49" s="2"/>
      <c r="D49" s="8"/>
      <c r="E49" s="24">
        <v>382.83</v>
      </c>
      <c r="F49" s="21">
        <f>SUM(G43-F48)</f>
        <v>-741.55000000000018</v>
      </c>
    </row>
    <row r="50" spans="1:6" x14ac:dyDescent="0.3">
      <c r="A50" s="12" t="s">
        <v>40</v>
      </c>
      <c r="B50" s="13"/>
      <c r="C50" s="13"/>
      <c r="D50" s="31"/>
      <c r="E50" s="32">
        <f>SUM(E48:E49)</f>
        <v>1018.29</v>
      </c>
      <c r="F50" s="32">
        <f>SUM(F48:F49)</f>
        <v>276.73999999999978</v>
      </c>
    </row>
    <row r="51" spans="1:6" x14ac:dyDescent="0.3">
      <c r="B51" s="30"/>
      <c r="D51" s="8"/>
      <c r="E51" s="2"/>
    </row>
  </sheetData>
  <mergeCells count="9">
    <mergeCell ref="D31:E31"/>
    <mergeCell ref="F31:G31"/>
    <mergeCell ref="C1:J1"/>
    <mergeCell ref="A4:D4"/>
    <mergeCell ref="E4:H4"/>
    <mergeCell ref="A22:H22"/>
    <mergeCell ref="A23:H23"/>
    <mergeCell ref="A24:F24"/>
    <mergeCell ref="A26:H26"/>
  </mergeCells>
  <pageMargins left="0.7" right="0.7" top="0.75" bottom="0.75" header="0.3" footer="0.3"/>
  <pageSetup paperSize="9" orientation="portrait" r:id="rId1"/>
  <ignoredErrors>
    <ignoredError sqref="E5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1"/>
  <sheetViews>
    <sheetView topLeftCell="A66" workbookViewId="0">
      <selection activeCell="C6" sqref="C6"/>
    </sheetView>
  </sheetViews>
  <sheetFormatPr defaultRowHeight="14.4" x14ac:dyDescent="0.3"/>
  <cols>
    <col min="1" max="1" width="24.44140625" customWidth="1"/>
    <col min="4" max="4" width="24.109375" customWidth="1"/>
    <col min="5" max="7" width="9.109375" customWidth="1"/>
  </cols>
  <sheetData>
    <row r="1" spans="1:6" x14ac:dyDescent="0.3">
      <c r="A1" s="30"/>
      <c r="B1" s="30"/>
      <c r="C1" s="30"/>
      <c r="D1" s="30"/>
      <c r="E1" s="30"/>
    </row>
    <row r="2" spans="1:6" x14ac:dyDescent="0.3">
      <c r="A2" s="30"/>
      <c r="B2" s="30"/>
      <c r="C2" s="30"/>
      <c r="D2" s="30"/>
      <c r="E2" s="30"/>
    </row>
    <row r="3" spans="1:6" x14ac:dyDescent="0.3">
      <c r="A3" s="34" t="s">
        <v>41</v>
      </c>
      <c r="B3" s="35" t="s">
        <v>42</v>
      </c>
      <c r="C3" s="36" t="s">
        <v>119</v>
      </c>
      <c r="D3" s="36" t="s">
        <v>43</v>
      </c>
      <c r="E3" s="35" t="s">
        <v>42</v>
      </c>
      <c r="F3" s="80" t="s">
        <v>119</v>
      </c>
    </row>
    <row r="4" spans="1:6" ht="21.6" x14ac:dyDescent="0.3">
      <c r="A4" s="37" t="s">
        <v>44</v>
      </c>
      <c r="B4" s="39"/>
      <c r="C4" s="39"/>
      <c r="D4" s="40" t="s">
        <v>45</v>
      </c>
      <c r="E4" s="42"/>
      <c r="F4" s="42"/>
    </row>
    <row r="5" spans="1:6" ht="21.6" x14ac:dyDescent="0.3">
      <c r="A5" s="43"/>
      <c r="B5" s="42"/>
      <c r="C5" s="39"/>
      <c r="D5" s="44" t="s">
        <v>46</v>
      </c>
      <c r="E5" s="42"/>
      <c r="F5" s="42"/>
    </row>
    <row r="6" spans="1:6" ht="21.6" x14ac:dyDescent="0.3">
      <c r="A6" s="45" t="s">
        <v>47</v>
      </c>
      <c r="B6" s="42">
        <v>784.81</v>
      </c>
      <c r="C6" s="39">
        <v>284</v>
      </c>
      <c r="D6" s="44" t="s">
        <v>48</v>
      </c>
      <c r="E6" s="42"/>
      <c r="F6" s="42"/>
    </row>
    <row r="7" spans="1:6" ht="21.6" x14ac:dyDescent="0.3">
      <c r="A7" s="43" t="s">
        <v>49</v>
      </c>
      <c r="B7" s="42">
        <v>1337.34</v>
      </c>
      <c r="C7" s="39">
        <v>1479.54</v>
      </c>
      <c r="D7" s="44" t="s">
        <v>50</v>
      </c>
      <c r="E7" s="42"/>
      <c r="F7" s="42"/>
    </row>
    <row r="8" spans="1:6" x14ac:dyDescent="0.3">
      <c r="A8" s="43"/>
      <c r="B8" s="42"/>
      <c r="C8" s="39"/>
      <c r="D8" s="44" t="s">
        <v>51</v>
      </c>
      <c r="E8" s="42">
        <v>4805.82</v>
      </c>
      <c r="F8" s="42">
        <v>2789</v>
      </c>
    </row>
    <row r="9" spans="1:6" x14ac:dyDescent="0.3">
      <c r="A9" s="43" t="s">
        <v>52</v>
      </c>
      <c r="B9" s="42"/>
      <c r="C9" s="39"/>
      <c r="D9" s="44" t="s">
        <v>53</v>
      </c>
      <c r="E9" s="42"/>
      <c r="F9" s="42"/>
    </row>
    <row r="10" spans="1:6" x14ac:dyDescent="0.3">
      <c r="A10" s="43" t="s">
        <v>54</v>
      </c>
      <c r="B10" s="42"/>
      <c r="C10" s="39"/>
      <c r="D10" s="44" t="s">
        <v>55</v>
      </c>
      <c r="E10" s="42"/>
      <c r="F10" s="42"/>
    </row>
    <row r="11" spans="1:6" ht="21.6" x14ac:dyDescent="0.3">
      <c r="A11" s="43"/>
      <c r="B11" s="42"/>
      <c r="C11" s="39"/>
      <c r="D11" s="44" t="s">
        <v>56</v>
      </c>
      <c r="E11" s="42"/>
      <c r="F11" s="42"/>
    </row>
    <row r="12" spans="1:6" x14ac:dyDescent="0.3">
      <c r="A12" s="43" t="s">
        <v>57</v>
      </c>
      <c r="B12" s="42">
        <v>80.5</v>
      </c>
      <c r="C12" s="39">
        <v>117.06</v>
      </c>
      <c r="D12" s="44" t="s">
        <v>58</v>
      </c>
      <c r="E12" s="42"/>
      <c r="F12" s="42"/>
    </row>
    <row r="13" spans="1:6" ht="21.6" x14ac:dyDescent="0.3">
      <c r="A13" s="43"/>
      <c r="B13" s="42"/>
      <c r="C13" s="39"/>
      <c r="D13" s="44" t="s">
        <v>59</v>
      </c>
      <c r="E13" s="42"/>
      <c r="F13" s="42"/>
    </row>
    <row r="14" spans="1:6" x14ac:dyDescent="0.3">
      <c r="A14" s="43"/>
      <c r="B14" s="42"/>
      <c r="C14" s="39"/>
      <c r="D14" s="44" t="s">
        <v>60</v>
      </c>
      <c r="E14" s="42"/>
      <c r="F14" s="42">
        <v>170.68</v>
      </c>
    </row>
    <row r="15" spans="1:6" x14ac:dyDescent="0.3">
      <c r="A15" s="46" t="s">
        <v>61</v>
      </c>
      <c r="B15" s="42">
        <f>SUM(B5:B14)</f>
        <v>2202.6499999999996</v>
      </c>
      <c r="C15" s="39">
        <f>SUM(C5:C14)</f>
        <v>1880.6</v>
      </c>
      <c r="D15" s="47" t="s">
        <v>61</v>
      </c>
      <c r="E15" s="42">
        <f>SUM(E5:E14)</f>
        <v>4805.82</v>
      </c>
      <c r="F15" s="42">
        <f>SUM(F5:F14)</f>
        <v>2959.68</v>
      </c>
    </row>
    <row r="16" spans="1:6" x14ac:dyDescent="0.3">
      <c r="A16" s="43"/>
      <c r="B16" s="42"/>
      <c r="C16" s="39"/>
      <c r="D16" s="30"/>
      <c r="E16" s="42"/>
      <c r="F16" s="42"/>
    </row>
    <row r="17" spans="1:6" x14ac:dyDescent="0.3">
      <c r="A17" s="37" t="s">
        <v>62</v>
      </c>
      <c r="B17" s="42"/>
      <c r="C17" s="39"/>
      <c r="D17" s="40" t="s">
        <v>63</v>
      </c>
      <c r="E17" s="42"/>
      <c r="F17" s="42"/>
    </row>
    <row r="18" spans="1:6" ht="21.6" x14ac:dyDescent="0.3">
      <c r="A18" s="45" t="s">
        <v>47</v>
      </c>
      <c r="B18" s="42"/>
      <c r="C18" s="39"/>
      <c r="D18" s="44" t="s">
        <v>64</v>
      </c>
      <c r="E18" s="42"/>
      <c r="F18" s="42"/>
    </row>
    <row r="19" spans="1:6" x14ac:dyDescent="0.3">
      <c r="A19" s="43" t="s">
        <v>49</v>
      </c>
      <c r="B19" s="42">
        <v>1250</v>
      </c>
      <c r="C19" s="39">
        <v>855</v>
      </c>
      <c r="D19" s="44" t="s">
        <v>65</v>
      </c>
      <c r="E19" s="42"/>
      <c r="F19" s="42"/>
    </row>
    <row r="20" spans="1:6" ht="21.6" x14ac:dyDescent="0.3">
      <c r="A20" s="43" t="s">
        <v>52</v>
      </c>
      <c r="B20" s="42"/>
      <c r="C20" s="39"/>
      <c r="D20" s="44" t="s">
        <v>66</v>
      </c>
      <c r="E20" s="42"/>
      <c r="F20" s="42"/>
    </row>
    <row r="21" spans="1:6" x14ac:dyDescent="0.3">
      <c r="A21" s="43" t="s">
        <v>54</v>
      </c>
      <c r="B21" s="42"/>
      <c r="C21" s="39"/>
      <c r="D21" s="44" t="s">
        <v>67</v>
      </c>
      <c r="E21" s="42"/>
      <c r="F21" s="42"/>
    </row>
    <row r="22" spans="1:6" ht="21.6" x14ac:dyDescent="0.3">
      <c r="A22" s="43" t="s">
        <v>57</v>
      </c>
      <c r="B22" s="42"/>
      <c r="C22" s="39"/>
      <c r="D22" s="44" t="s">
        <v>68</v>
      </c>
      <c r="E22" s="42"/>
      <c r="F22" s="42"/>
    </row>
    <row r="23" spans="1:6" x14ac:dyDescent="0.3">
      <c r="A23" s="43"/>
      <c r="B23" s="42"/>
      <c r="C23" s="39"/>
      <c r="D23" s="44" t="s">
        <v>69</v>
      </c>
      <c r="E23" s="42"/>
      <c r="F23" s="42"/>
    </row>
    <row r="24" spans="1:6" x14ac:dyDescent="0.3">
      <c r="A24" s="46" t="s">
        <v>61</v>
      </c>
      <c r="B24" s="42">
        <f>SUM(B19:B23)</f>
        <v>1250</v>
      </c>
      <c r="C24" s="39">
        <f>SUM(C19:C23)</f>
        <v>855</v>
      </c>
      <c r="D24" s="47" t="s">
        <v>61</v>
      </c>
      <c r="E24" s="42"/>
      <c r="F24" s="42"/>
    </row>
    <row r="25" spans="1:6" x14ac:dyDescent="0.3">
      <c r="A25" s="43"/>
      <c r="B25" s="42"/>
      <c r="C25" s="39"/>
      <c r="D25" s="30"/>
      <c r="E25" s="42"/>
      <c r="F25" s="42"/>
    </row>
    <row r="26" spans="1:6" x14ac:dyDescent="0.3">
      <c r="A26" s="37" t="s">
        <v>70</v>
      </c>
      <c r="B26" s="42"/>
      <c r="C26" s="39"/>
      <c r="D26" s="40" t="s">
        <v>71</v>
      </c>
      <c r="E26" s="42"/>
      <c r="F26" s="42"/>
    </row>
    <row r="27" spans="1:6" x14ac:dyDescent="0.3">
      <c r="A27" s="45" t="s">
        <v>72</v>
      </c>
      <c r="B27" s="42"/>
      <c r="C27" s="39"/>
      <c r="D27" s="44" t="s">
        <v>73</v>
      </c>
      <c r="E27" s="42"/>
      <c r="F27" s="42"/>
    </row>
    <row r="28" spans="1:6" ht="21.6" x14ac:dyDescent="0.3">
      <c r="A28" s="45" t="s">
        <v>74</v>
      </c>
      <c r="B28" s="42"/>
      <c r="C28" s="39"/>
      <c r="D28" s="44" t="s">
        <v>75</v>
      </c>
      <c r="E28" s="42"/>
      <c r="F28" s="42"/>
    </row>
    <row r="29" spans="1:6" x14ac:dyDescent="0.3">
      <c r="A29" s="45" t="s">
        <v>76</v>
      </c>
      <c r="B29" s="42"/>
      <c r="C29" s="39"/>
      <c r="D29" s="44" t="s">
        <v>77</v>
      </c>
      <c r="E29" s="42"/>
      <c r="F29" s="42"/>
    </row>
    <row r="30" spans="1:6" x14ac:dyDescent="0.3">
      <c r="A30" s="43"/>
      <c r="B30" s="42"/>
      <c r="C30" s="39"/>
      <c r="D30" s="30"/>
      <c r="E30" s="42"/>
      <c r="F30" s="42"/>
    </row>
    <row r="31" spans="1:6" x14ac:dyDescent="0.3">
      <c r="A31" s="46" t="s">
        <v>61</v>
      </c>
      <c r="B31" s="42"/>
      <c r="C31" s="39"/>
      <c r="D31" s="47" t="s">
        <v>61</v>
      </c>
      <c r="E31" s="42"/>
      <c r="F31" s="42"/>
    </row>
    <row r="32" spans="1:6" x14ac:dyDescent="0.3">
      <c r="A32" s="43"/>
      <c r="B32" s="42"/>
      <c r="C32" s="39"/>
      <c r="D32" s="30"/>
      <c r="E32" s="42"/>
      <c r="F32" s="42"/>
    </row>
    <row r="33" spans="1:6" ht="21.6" x14ac:dyDescent="0.3">
      <c r="A33" s="37" t="s">
        <v>78</v>
      </c>
      <c r="B33" s="42"/>
      <c r="C33" s="39"/>
      <c r="D33" s="40" t="s">
        <v>79</v>
      </c>
      <c r="E33" s="42"/>
      <c r="F33" s="42"/>
    </row>
    <row r="34" spans="1:6" x14ac:dyDescent="0.3">
      <c r="A34" s="43" t="s">
        <v>80</v>
      </c>
      <c r="B34" s="42">
        <v>582.4</v>
      </c>
      <c r="C34" s="39">
        <v>849</v>
      </c>
      <c r="D34" s="30" t="s">
        <v>81</v>
      </c>
      <c r="E34" s="42">
        <v>0.04</v>
      </c>
      <c r="F34" s="42">
        <v>0.06</v>
      </c>
    </row>
    <row r="35" spans="1:6" x14ac:dyDescent="0.3">
      <c r="A35" s="43" t="s">
        <v>82</v>
      </c>
      <c r="B35" s="42"/>
      <c r="C35" s="39"/>
      <c r="D35" s="30" t="s">
        <v>83</v>
      </c>
      <c r="E35" s="42"/>
      <c r="F35" s="42"/>
    </row>
    <row r="36" spans="1:6" x14ac:dyDescent="0.3">
      <c r="A36" s="43" t="s">
        <v>84</v>
      </c>
      <c r="B36" s="42"/>
      <c r="C36" s="39"/>
      <c r="D36" s="30" t="s">
        <v>85</v>
      </c>
      <c r="E36" s="42"/>
      <c r="F36" s="42"/>
    </row>
    <row r="37" spans="1:6" x14ac:dyDescent="0.3">
      <c r="A37" s="43" t="s">
        <v>86</v>
      </c>
      <c r="B37" s="42"/>
      <c r="C37" s="39"/>
      <c r="D37" s="30" t="s">
        <v>87</v>
      </c>
      <c r="E37" s="42"/>
      <c r="F37" s="42"/>
    </row>
    <row r="38" spans="1:6" x14ac:dyDescent="0.3">
      <c r="A38" s="43" t="s">
        <v>88</v>
      </c>
      <c r="B38" s="42">
        <v>75.48</v>
      </c>
      <c r="C38" s="39">
        <v>121.02</v>
      </c>
      <c r="D38" s="30" t="s">
        <v>89</v>
      </c>
      <c r="E38" s="42">
        <v>635.46</v>
      </c>
      <c r="F38" s="42">
        <v>1022.62</v>
      </c>
    </row>
    <row r="39" spans="1:6" x14ac:dyDescent="0.3">
      <c r="A39" s="43"/>
      <c r="B39" s="42"/>
      <c r="C39" s="39"/>
      <c r="D39" s="30"/>
      <c r="E39" s="42"/>
      <c r="F39" s="42"/>
    </row>
    <row r="40" spans="1:6" x14ac:dyDescent="0.3">
      <c r="A40" s="46" t="s">
        <v>61</v>
      </c>
      <c r="B40" s="42">
        <f>SUM(B34:B39)</f>
        <v>657.88</v>
      </c>
      <c r="C40" s="39">
        <f>SUM(C34:C39)</f>
        <v>970.02</v>
      </c>
      <c r="D40" s="47" t="s">
        <v>61</v>
      </c>
      <c r="E40" s="42">
        <f>SUM(E34:E39)</f>
        <v>635.5</v>
      </c>
      <c r="F40" s="42">
        <f>SUM(F34:F39)</f>
        <v>1022.68</v>
      </c>
    </row>
    <row r="41" spans="1:6" x14ac:dyDescent="0.3">
      <c r="A41" s="43"/>
      <c r="B41" s="42"/>
      <c r="C41" s="39"/>
      <c r="D41" s="30"/>
      <c r="E41" s="42"/>
      <c r="F41" s="42"/>
    </row>
    <row r="42" spans="1:6" x14ac:dyDescent="0.3">
      <c r="A42" s="37" t="s">
        <v>90</v>
      </c>
      <c r="B42" s="42"/>
      <c r="C42" s="39"/>
      <c r="D42" s="40" t="s">
        <v>91</v>
      </c>
      <c r="E42" s="42"/>
      <c r="F42" s="42"/>
    </row>
    <row r="43" spans="1:6" ht="21.6" x14ac:dyDescent="0.3">
      <c r="A43" s="45" t="s">
        <v>47</v>
      </c>
      <c r="B43" s="42"/>
      <c r="C43" s="39"/>
      <c r="D43" s="44" t="s">
        <v>92</v>
      </c>
      <c r="E43" s="42"/>
      <c r="F43" s="42"/>
    </row>
    <row r="44" spans="1:6" x14ac:dyDescent="0.3">
      <c r="A44" s="43" t="s">
        <v>49</v>
      </c>
      <c r="B44" s="42"/>
      <c r="C44" s="39"/>
      <c r="D44" s="44" t="s">
        <v>93</v>
      </c>
      <c r="E44" s="42"/>
      <c r="F44" s="42"/>
    </row>
    <row r="45" spans="1:6" x14ac:dyDescent="0.3">
      <c r="A45" s="43" t="s">
        <v>52</v>
      </c>
      <c r="B45" s="42"/>
      <c r="C45" s="39"/>
      <c r="D45" s="30"/>
      <c r="E45" s="42"/>
      <c r="F45" s="42"/>
    </row>
    <row r="46" spans="1:6" x14ac:dyDescent="0.3">
      <c r="A46" s="43" t="s">
        <v>54</v>
      </c>
      <c r="B46" s="42"/>
      <c r="C46" s="39"/>
      <c r="D46" s="30"/>
      <c r="E46" s="42"/>
      <c r="F46" s="42"/>
    </row>
    <row r="47" spans="1:6" x14ac:dyDescent="0.3">
      <c r="A47" s="43" t="s">
        <v>88</v>
      </c>
      <c r="B47" s="42">
        <v>312.5</v>
      </c>
      <c r="C47" s="39">
        <v>0</v>
      </c>
      <c r="D47" s="30"/>
      <c r="E47" s="42"/>
      <c r="F47" s="42"/>
    </row>
    <row r="48" spans="1:6" x14ac:dyDescent="0.3">
      <c r="A48" s="43"/>
      <c r="B48" s="42"/>
      <c r="C48" s="39"/>
      <c r="D48" s="30"/>
      <c r="E48" s="42"/>
      <c r="F48" s="42"/>
    </row>
    <row r="49" spans="1:7" x14ac:dyDescent="0.3">
      <c r="A49" s="46" t="s">
        <v>61</v>
      </c>
      <c r="B49" s="42">
        <f>SUM(B43:B48)</f>
        <v>312.5</v>
      </c>
      <c r="C49" s="39">
        <f>SUM(C43:C48)</f>
        <v>0</v>
      </c>
      <c r="D49" s="47" t="s">
        <v>61</v>
      </c>
      <c r="E49" s="42"/>
      <c r="F49" s="42"/>
    </row>
    <row r="50" spans="1:7" x14ac:dyDescent="0.3">
      <c r="A50" s="48" t="s">
        <v>94</v>
      </c>
      <c r="B50" s="42">
        <f>SUM(B49+B40+B24+B15)</f>
        <v>4423.03</v>
      </c>
      <c r="C50" s="100">
        <f>SUM(C49+C40+C24+C15)</f>
        <v>3705.62</v>
      </c>
      <c r="D50" s="50" t="s">
        <v>95</v>
      </c>
      <c r="E50" s="42">
        <f>SUM(E49+E40+E24+E15)</f>
        <v>5441.32</v>
      </c>
      <c r="F50" s="49">
        <f>SUM(F49+F40+F24+F15)</f>
        <v>3982.3599999999997</v>
      </c>
    </row>
    <row r="51" spans="1:7" ht="21.6" x14ac:dyDescent="0.3">
      <c r="A51" s="46"/>
      <c r="B51" s="51"/>
      <c r="C51" s="39"/>
      <c r="D51" s="44" t="s">
        <v>96</v>
      </c>
      <c r="E51" s="42">
        <f>E50-B50</f>
        <v>1018.29</v>
      </c>
      <c r="F51" s="49">
        <f>F50-C50</f>
        <v>276.73999999999978</v>
      </c>
    </row>
    <row r="52" spans="1:7" x14ac:dyDescent="0.3">
      <c r="A52" s="46"/>
      <c r="B52" s="51"/>
      <c r="C52" s="39"/>
      <c r="D52" s="52" t="s">
        <v>97</v>
      </c>
      <c r="E52" s="41"/>
      <c r="F52" s="42"/>
    </row>
    <row r="53" spans="1:7" ht="31.8" x14ac:dyDescent="0.3">
      <c r="A53" s="53"/>
      <c r="B53" s="55"/>
      <c r="C53" s="101"/>
      <c r="D53" s="56" t="s">
        <v>98</v>
      </c>
      <c r="E53" s="49">
        <f>E51-B51</f>
        <v>1018.29</v>
      </c>
      <c r="F53" s="93">
        <f>F51-C51</f>
        <v>276.73999999999978</v>
      </c>
    </row>
    <row r="54" spans="1:7" x14ac:dyDescent="0.3">
      <c r="B54" s="27"/>
      <c r="C54" s="103"/>
      <c r="D54" s="33"/>
      <c r="E54" s="27"/>
      <c r="F54" s="106"/>
    </row>
    <row r="55" spans="1:7" x14ac:dyDescent="0.3">
      <c r="B55" s="27"/>
      <c r="C55" s="104"/>
      <c r="D55" s="33"/>
      <c r="E55" s="27"/>
      <c r="F55" s="55"/>
    </row>
    <row r="56" spans="1:7" ht="31.8" x14ac:dyDescent="0.3">
      <c r="A56" s="59" t="s">
        <v>99</v>
      </c>
      <c r="B56" s="35" t="s">
        <v>42</v>
      </c>
      <c r="C56" s="102" t="s">
        <v>119</v>
      </c>
      <c r="D56" s="59" t="s">
        <v>100</v>
      </c>
      <c r="E56" s="35" t="s">
        <v>42</v>
      </c>
      <c r="F56" s="105" t="s">
        <v>119</v>
      </c>
    </row>
    <row r="57" spans="1:7" ht="31.8" x14ac:dyDescent="0.3">
      <c r="A57" s="38" t="s">
        <v>101</v>
      </c>
      <c r="B57" s="41"/>
      <c r="C57" s="39"/>
      <c r="D57" s="38" t="s">
        <v>102</v>
      </c>
      <c r="E57" s="41"/>
      <c r="F57" s="42"/>
    </row>
    <row r="58" spans="1:7" ht="31.8" x14ac:dyDescent="0.3">
      <c r="A58" s="38" t="s">
        <v>103</v>
      </c>
      <c r="B58" s="41"/>
      <c r="C58" s="39"/>
      <c r="D58" s="38" t="s">
        <v>104</v>
      </c>
      <c r="E58" s="41"/>
      <c r="F58" s="42"/>
    </row>
    <row r="59" spans="1:7" ht="21.6" x14ac:dyDescent="0.3">
      <c r="A59" s="38" t="s">
        <v>105</v>
      </c>
      <c r="B59" s="41"/>
      <c r="C59" s="39"/>
      <c r="D59" s="38" t="s">
        <v>106</v>
      </c>
      <c r="E59" s="41"/>
      <c r="F59" s="42"/>
    </row>
    <row r="60" spans="1:7" ht="21.6" x14ac:dyDescent="0.3">
      <c r="A60" s="38" t="s">
        <v>107</v>
      </c>
      <c r="B60" s="41"/>
      <c r="C60" s="39"/>
      <c r="D60" s="38" t="s">
        <v>108</v>
      </c>
      <c r="E60" s="41"/>
      <c r="F60" s="42"/>
    </row>
    <row r="61" spans="1:7" x14ac:dyDescent="0.3">
      <c r="A61" s="60" t="s">
        <v>61</v>
      </c>
      <c r="B61" s="41"/>
      <c r="C61" s="39"/>
      <c r="D61" s="60" t="s">
        <v>61</v>
      </c>
      <c r="E61" s="41"/>
      <c r="F61" s="42"/>
    </row>
    <row r="62" spans="1:7" x14ac:dyDescent="0.3">
      <c r="A62" s="41"/>
      <c r="B62" s="41"/>
      <c r="C62" s="39"/>
      <c r="D62" s="61" t="s">
        <v>97</v>
      </c>
      <c r="E62" s="41"/>
      <c r="F62" s="42"/>
    </row>
    <row r="63" spans="1:7" ht="31.8" x14ac:dyDescent="0.3">
      <c r="A63" s="41"/>
      <c r="B63" s="41"/>
      <c r="C63" s="41"/>
      <c r="D63" s="38" t="s">
        <v>109</v>
      </c>
      <c r="E63" s="41"/>
      <c r="F63" s="77"/>
    </row>
    <row r="64" spans="1:7" x14ac:dyDescent="0.3">
      <c r="A64" s="28"/>
      <c r="B64" s="28"/>
      <c r="C64" s="28"/>
      <c r="D64" s="78"/>
      <c r="E64" s="28"/>
      <c r="F64" s="107"/>
      <c r="G64" s="30"/>
    </row>
    <row r="65" spans="1:7" x14ac:dyDescent="0.3">
      <c r="A65" s="82"/>
      <c r="B65" s="83"/>
      <c r="C65" s="83"/>
      <c r="D65" s="84"/>
      <c r="E65" s="85" t="s">
        <v>42</v>
      </c>
      <c r="F65" s="89" t="s">
        <v>119</v>
      </c>
      <c r="G65" s="30"/>
    </row>
    <row r="66" spans="1:7" x14ac:dyDescent="0.3">
      <c r="A66" s="90" t="s">
        <v>98</v>
      </c>
      <c r="B66" s="90"/>
      <c r="C66" s="90"/>
      <c r="D66" s="90"/>
      <c r="E66" s="90"/>
      <c r="F66" s="81"/>
    </row>
    <row r="67" spans="1:7" x14ac:dyDescent="0.3">
      <c r="A67" s="91" t="s">
        <v>109</v>
      </c>
      <c r="B67" s="91"/>
      <c r="C67" s="91"/>
      <c r="D67" s="91"/>
      <c r="E67" s="91"/>
      <c r="F67" s="81"/>
    </row>
    <row r="68" spans="1:7" x14ac:dyDescent="0.3">
      <c r="A68" s="90" t="s">
        <v>110</v>
      </c>
      <c r="B68" s="90"/>
      <c r="C68" s="90"/>
      <c r="D68" s="90"/>
      <c r="E68" s="90"/>
      <c r="F68" s="81"/>
    </row>
    <row r="69" spans="1:7" x14ac:dyDescent="0.3">
      <c r="A69" s="92"/>
      <c r="B69" s="92"/>
      <c r="C69" s="92"/>
      <c r="D69" s="92"/>
      <c r="E69" s="92"/>
      <c r="F69" s="81"/>
    </row>
    <row r="70" spans="1:7" x14ac:dyDescent="0.3">
      <c r="A70" s="86"/>
      <c r="B70" s="87"/>
      <c r="C70" s="87"/>
      <c r="D70" s="88"/>
      <c r="E70" s="89" t="s">
        <v>42</v>
      </c>
      <c r="F70" s="35" t="s">
        <v>119</v>
      </c>
    </row>
    <row r="71" spans="1:7" x14ac:dyDescent="0.3">
      <c r="A71" s="74" t="s">
        <v>111</v>
      </c>
      <c r="B71" s="74"/>
      <c r="C71" s="74"/>
      <c r="D71" s="74"/>
      <c r="E71" s="74"/>
      <c r="F71" s="42"/>
      <c r="G71" s="30"/>
    </row>
    <row r="72" spans="1:7" x14ac:dyDescent="0.3">
      <c r="A72" s="73" t="s">
        <v>112</v>
      </c>
      <c r="B72" s="73"/>
      <c r="C72" s="73"/>
      <c r="D72" s="73"/>
      <c r="E72" s="73"/>
      <c r="F72" s="42"/>
      <c r="G72" s="30"/>
    </row>
    <row r="73" spans="1:7" x14ac:dyDescent="0.3">
      <c r="A73" s="70" t="s">
        <v>113</v>
      </c>
      <c r="B73" s="71"/>
      <c r="C73" s="71"/>
      <c r="D73" s="72"/>
      <c r="E73" s="42">
        <v>1018.29</v>
      </c>
      <c r="F73" s="49">
        <v>276.74</v>
      </c>
      <c r="G73" s="30"/>
    </row>
    <row r="74" spans="1:7" x14ac:dyDescent="0.3">
      <c r="A74" s="76"/>
      <c r="B74" s="76"/>
      <c r="C74" s="76"/>
      <c r="D74" s="76"/>
      <c r="E74" s="76"/>
      <c r="F74" s="75"/>
      <c r="G74" s="30"/>
    </row>
    <row r="75" spans="1:7" x14ac:dyDescent="0.3">
      <c r="A75" s="76"/>
      <c r="B75" s="76"/>
      <c r="C75" s="76"/>
      <c r="D75" s="76"/>
      <c r="E75" s="76"/>
      <c r="F75" s="75"/>
      <c r="G75" s="30"/>
    </row>
    <row r="76" spans="1:7" x14ac:dyDescent="0.3">
      <c r="A76" s="99" t="s">
        <v>114</v>
      </c>
      <c r="B76" s="99"/>
      <c r="C76" s="99"/>
      <c r="D76" s="99"/>
      <c r="E76" s="99"/>
      <c r="F76" s="75"/>
      <c r="G76" s="30"/>
    </row>
    <row r="77" spans="1:7" x14ac:dyDescent="0.3">
      <c r="A77" s="37" t="s">
        <v>115</v>
      </c>
      <c r="B77" s="97" t="s">
        <v>42</v>
      </c>
      <c r="C77" s="97" t="s">
        <v>119</v>
      </c>
      <c r="D77" s="98" t="s">
        <v>116</v>
      </c>
      <c r="E77" s="97" t="s">
        <v>42</v>
      </c>
      <c r="F77" s="94" t="s">
        <v>119</v>
      </c>
      <c r="G77" s="30"/>
    </row>
    <row r="78" spans="1:7" x14ac:dyDescent="0.3">
      <c r="A78" s="45" t="s">
        <v>117</v>
      </c>
      <c r="B78" s="76"/>
      <c r="C78" s="76"/>
      <c r="D78" s="79" t="s">
        <v>117</v>
      </c>
      <c r="E78" s="76"/>
      <c r="F78" s="95"/>
    </row>
    <row r="79" spans="1:7" x14ac:dyDescent="0.3">
      <c r="A79" s="45" t="s">
        <v>118</v>
      </c>
      <c r="B79" s="76"/>
      <c r="C79" s="76"/>
      <c r="D79" s="79" t="s">
        <v>118</v>
      </c>
      <c r="E79" s="76"/>
      <c r="F79" s="95"/>
    </row>
    <row r="80" spans="1:7" x14ac:dyDescent="0.3">
      <c r="A80" s="57" t="s">
        <v>61</v>
      </c>
      <c r="B80" s="54"/>
      <c r="C80" s="54"/>
      <c r="D80" s="58" t="s">
        <v>61</v>
      </c>
      <c r="E80" s="54"/>
      <c r="F80" s="96"/>
    </row>
    <row r="81" spans="1:6" x14ac:dyDescent="0.3">
      <c r="A81" s="30"/>
      <c r="B81" s="30"/>
      <c r="C81" s="30"/>
      <c r="D81" s="30"/>
      <c r="E81" s="30"/>
      <c r="F81" s="75"/>
    </row>
  </sheetData>
  <mergeCells count="9">
    <mergeCell ref="A65:D65"/>
    <mergeCell ref="A70:D70"/>
    <mergeCell ref="A73:D73"/>
    <mergeCell ref="A76:E76"/>
    <mergeCell ref="A66:E66"/>
    <mergeCell ref="A67:E67"/>
    <mergeCell ref="A68:E68"/>
    <mergeCell ref="A71:E71"/>
    <mergeCell ref="A72:E7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0A51F-3525-42B0-9692-FADD533EC9FF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Senato della Repubblica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Di Giovambattista</dc:creator>
  <cp:lastModifiedBy>Alessandra Di Giovambattista</cp:lastModifiedBy>
  <cp:lastPrinted>2022-06-14T14:36:49Z</cp:lastPrinted>
  <dcterms:created xsi:type="dcterms:W3CDTF">2022-06-14T11:58:37Z</dcterms:created>
  <dcterms:modified xsi:type="dcterms:W3CDTF">2023-07-23T17:13:08Z</dcterms:modified>
</cp:coreProperties>
</file>